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64" name="ID_A1D7DF86103746DD96CA70156FBE577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1160" y="129334260"/>
          <a:ext cx="93853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5" name="ID_FC72EE88F230419F86082B2FCA59A7B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4495" y="130578860"/>
          <a:ext cx="91186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7" name="ID_42452CC981704234B9AE3D1298497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43525" y="237614460"/>
          <a:ext cx="119380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6" name="ID_F9FAC20D056345AEBB0190D2E9B6A6B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49520" y="236498765"/>
          <a:ext cx="1699260" cy="9391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91C1F4C795994D14944491A18C02506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90210" y="189075060"/>
          <a:ext cx="90043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2" name="ID_45CA6549AFA245259E8243A0DD78D16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241290" y="187830460"/>
          <a:ext cx="139827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6" name="ID_56D77C5087714AE5BF1BE6AA6CE0437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049520" y="214054690"/>
          <a:ext cx="1699260" cy="10210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6" name="ID_A9D04D73783848A9BC850FBDD228985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49520" y="235172250"/>
          <a:ext cx="1699260" cy="11023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4" name="ID_48FD4702B0B74BF1A8B12E2421E78ACA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049520" y="256350135"/>
          <a:ext cx="1699260" cy="106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4D4DB3C1F94C410E90A189B30DE8B82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92605" y="15407005"/>
          <a:ext cx="6276975" cy="8315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2C1A894C6D1B4D5D8C10E911C3383C8F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76350" y="20199985"/>
          <a:ext cx="12563475" cy="134207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<sst xmlns="http://schemas.openxmlformats.org/spreadsheetml/2006/main" count="89" uniqueCount="56">
  <si>
    <t>位置</t>
  </si>
  <si>
    <t>厅</t>
  </si>
  <si>
    <t>平面图</t>
  </si>
  <si>
    <t>名称</t>
  </si>
  <si>
    <t>参考尺寸</t>
  </si>
  <si>
    <t>单位</t>
  </si>
  <si>
    <t>数量</t>
  </si>
  <si>
    <t>参考外观样式</t>
  </si>
  <si>
    <t>参考材质</t>
  </si>
  <si>
    <t>说明</t>
  </si>
  <si>
    <r>
      <t xml:space="preserve">赞助物资信息
</t>
    </r>
    <r>
      <rPr>
        <b/>
        <sz val="12"/>
        <color rgb="FFC00000"/>
        <rFont val="黑体"/>
        <charset val="134"/>
      </rPr>
      <t>（请填写）</t>
    </r>
  </si>
  <si>
    <t>尺寸</t>
  </si>
  <si>
    <t>品牌</t>
  </si>
  <si>
    <t>外观样式</t>
  </si>
  <si>
    <t>材质</t>
  </si>
  <si>
    <t>其他说明</t>
  </si>
  <si>
    <t>SPA</t>
  </si>
  <si>
    <t>国内</t>
  </si>
  <si>
    <t>按摩床</t>
  </si>
  <si>
    <t>W2000*D900*H700</t>
  </si>
  <si>
    <t>件</t>
  </si>
  <si>
    <t>均可</t>
  </si>
  <si>
    <t>必装</t>
  </si>
  <si>
    <t>按摩凳</t>
  </si>
  <si>
    <t>W550*D530*H550</t>
  </si>
  <si>
    <t>置物台</t>
  </si>
  <si>
    <t>W500*D300*H1000</t>
  </si>
  <si>
    <t>WD-01深色山纹木皮饰面/MT-01乱纹不锈钢饰面/ST-01雪花白石材台面</t>
  </si>
  <si>
    <t>现装修交付标准</t>
  </si>
  <si>
    <t>迷你吧（高柜）</t>
  </si>
  <si>
    <t>W1570*D600*H2000</t>
  </si>
  <si>
    <t>WD-01深色山纹木皮饰面/MT-01乱纹不锈钢饰面/绿野仙踪石材/GL-02夹丝玻璃</t>
  </si>
  <si>
    <t>选装</t>
  </si>
  <si>
    <t>国际</t>
  </si>
  <si>
    <t>UP-03布艺</t>
  </si>
  <si>
    <t>梳妆台</t>
  </si>
  <si>
    <t>W1400*D600*H760</t>
  </si>
  <si>
    <t>WD-01深色山纹木皮饰面/MT-01乱纹不锈钢饰面/UP-01皮革/ST-04巴西乌金石</t>
  </si>
  <si>
    <t>梳妆凳</t>
  </si>
  <si>
    <t>单人沙发</t>
  </si>
  <si>
    <t>W780*D780*H850</t>
  </si>
  <si>
    <t>WD-01深色山纹木皮饰面/MT-01乱纹不锈钢饰面/UP-01底座及外侧皮革/UP-10坐垫布艺/UP-07抱枕布</t>
  </si>
  <si>
    <t>边几</t>
  </si>
  <si>
    <t>Dia400*H500</t>
  </si>
  <si>
    <t>MT-01乱纹不锈钢饰面/UP-01皮革</t>
  </si>
  <si>
    <t>装饰台</t>
  </si>
  <si>
    <t>W1700*D450*800</t>
  </si>
  <si>
    <t>MT-01乱纹不锈钢饰面/ST-02意大利米黄石材</t>
  </si>
  <si>
    <t>全功能区</t>
  </si>
  <si>
    <t>布草</t>
  </si>
  <si>
    <t>无限制</t>
  </si>
  <si>
    <t>个</t>
  </si>
  <si>
    <t>若干</t>
  </si>
  <si>
    <t>各类品牌均可</t>
  </si>
  <si>
    <t>服务产品</t>
  </si>
  <si>
    <t>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</si>
</sst>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b/>
      <sz val="14"/>
      <name val="微软雅黑"/>
      <charset val="134"/>
    </font>
    <font>
      <b/>
      <sz val="12"/>
      <name val="黑体"/>
      <charset val="134"/>
    </font>
    <font>
      <b/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C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3E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horizontal="center" vertical="center"/>
    </xf>
    <xf numFmtId="0" fontId="27" fillId="0" borderId="0">
      <alignment horizontal="center"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73E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zoomScale="90" zoomScaleNormal="90" topLeftCell="E1" workbookViewId="0">
      <selection activeCell="U2" sqref="U2"/>
    </sheetView>
  </sheetViews>
  <sheetFormatPr defaultColWidth="8.89166666666667" defaultRowHeight="17.25"/>
  <cols>
    <col min="1" max="2" width="8.89166666666667" style="4"/>
    <col min="3" max="3" width="44.0333333333333" style="5" customWidth="1"/>
    <col min="4" max="4" width="11.3166666666667" style="4" customWidth="1"/>
    <col min="5" max="5" width="21.9833333333333" style="4" customWidth="1"/>
    <col min="6" max="7" width="8.89166666666667" style="4"/>
    <col min="8" max="8" width="25.95" style="4" customWidth="1"/>
    <col min="9" max="9" width="28.8833333333333" style="4" customWidth="1"/>
    <col min="10" max="10" width="29.7166666666667" style="6" customWidth="1"/>
    <col min="11" max="11" width="15.1333333333333" style="7" customWidth="1"/>
    <col min="12" max="12" width="8.89166666666667" style="5"/>
    <col min="13" max="13" width="10.375" style="5" customWidth="1"/>
    <col min="14" max="15" width="8.89166666666667" style="5"/>
    <col min="16" max="16" width="13.3333333333333" style="5" customWidth="1"/>
    <col min="17" max="17" width="28.05" style="5" customWidth="1"/>
    <col min="18" max="18" width="8.89166666666667" style="5"/>
    <col min="19" max="19" width="19.3083333333333" style="5" customWidth="1"/>
    <col min="20" max="16384" width="8.89166666666667" style="5"/>
  </cols>
  <sheetData>
    <row r="1" ht="29" customHeight="1" spans="1:1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6" t="s">
        <v>10</v>
      </c>
      <c r="L1" s="8" t="s">
        <v>3</v>
      </c>
      <c r="M1" s="8" t="s">
        <v>11</v>
      </c>
      <c r="N1" s="8" t="s">
        <v>5</v>
      </c>
      <c r="O1" s="8" t="s">
        <v>6</v>
      </c>
      <c r="P1" s="8" t="s">
        <v>12</v>
      </c>
      <c r="Q1" s="8" t="s">
        <v>13</v>
      </c>
      <c r="R1" s="8" t="s">
        <v>14</v>
      </c>
      <c r="S1" s="8" t="s">
        <v>15</v>
      </c>
    </row>
    <row r="2" s="1" customFormat="1" ht="98" customHeight="1" spans="1:19">
      <c r="A2" s="9" t="s">
        <v>16</v>
      </c>
      <c r="B2" s="10" t="s">
        <v>17</v>
      </c>
      <c r="C2" s="11" t="str">
        <f>_xlfn.DISPIMG("ID_4D4DB3C1F94C410E90A189B30DE8B824",1)</f>
        <v>=DISPIMG("ID_4D4DB3C1F94C410E90A189B30DE8B824",1)</v>
      </c>
      <c r="D2" s="12" t="s">
        <v>18</v>
      </c>
      <c r="E2" s="12" t="s">
        <v>19</v>
      </c>
      <c r="F2" s="12" t="s">
        <v>20</v>
      </c>
      <c r="G2" s="12">
        <v>2</v>
      </c>
      <c r="H2" s="12" t="str">
        <f>_xlfn.DISPIMG("ID_F9FAC20D056345AEBB0190D2E9B6A6B3",1)</f>
        <v>=DISPIMG("ID_F9FAC20D056345AEBB0190D2E9B6A6B3",1)</v>
      </c>
      <c r="I2" s="12" t="s">
        <v>21</v>
      </c>
      <c r="J2" s="15" t="s">
        <v>22</v>
      </c>
      <c r="K2" s="17"/>
      <c r="L2" s="18"/>
      <c r="M2" s="18"/>
      <c r="N2" s="18"/>
      <c r="O2" s="18"/>
      <c r="P2" s="18"/>
      <c r="Q2" s="18"/>
      <c r="R2" s="18"/>
      <c r="S2" s="18"/>
    </row>
    <row r="3" s="1" customFormat="1" ht="98" customHeight="1" spans="1:19">
      <c r="A3" s="9"/>
      <c r="B3" s="10"/>
      <c r="C3" s="11"/>
      <c r="D3" s="12" t="s">
        <v>23</v>
      </c>
      <c r="E3" s="12" t="s">
        <v>24</v>
      </c>
      <c r="F3" s="12" t="s">
        <v>20</v>
      </c>
      <c r="G3" s="12">
        <v>2</v>
      </c>
      <c r="H3" s="12" t="str">
        <f>_xlfn.DISPIMG("ID_42452CC981704234B9AE3D1298497803",1)</f>
        <v>=DISPIMG("ID_42452CC981704234B9AE3D1298497803",1)</v>
      </c>
      <c r="I3" s="12" t="s">
        <v>21</v>
      </c>
      <c r="J3" s="15" t="s">
        <v>22</v>
      </c>
      <c r="K3" s="17"/>
      <c r="L3" s="18"/>
      <c r="M3" s="18"/>
      <c r="N3" s="18"/>
      <c r="O3" s="18"/>
      <c r="P3" s="18"/>
      <c r="Q3" s="18"/>
      <c r="R3" s="18"/>
      <c r="S3" s="18"/>
    </row>
    <row r="4" s="1" customFormat="1" ht="98" customHeight="1" spans="1:19">
      <c r="A4" s="9"/>
      <c r="B4" s="10"/>
      <c r="C4" s="11"/>
      <c r="D4" s="9" t="s">
        <v>25</v>
      </c>
      <c r="E4" s="9" t="s">
        <v>26</v>
      </c>
      <c r="F4" s="9" t="s">
        <v>20</v>
      </c>
      <c r="G4" s="9">
        <v>1</v>
      </c>
      <c r="H4" s="9" t="str">
        <f>_xlfn.DISPIMG("ID_A1D7DF86103746DD96CA70156FBE577E",1)</f>
        <v>=DISPIMG("ID_A1D7DF86103746DD96CA70156FBE577E",1)</v>
      </c>
      <c r="I4" s="9" t="s">
        <v>27</v>
      </c>
      <c r="J4" s="19" t="s">
        <v>28</v>
      </c>
      <c r="K4" s="17"/>
      <c r="L4" s="18"/>
      <c r="M4" s="18"/>
      <c r="N4" s="18"/>
      <c r="O4" s="18"/>
      <c r="P4" s="18"/>
      <c r="Q4" s="18"/>
      <c r="R4" s="18"/>
      <c r="S4" s="18"/>
    </row>
    <row r="5" s="1" customFormat="1" ht="98" customHeight="1" spans="1:19">
      <c r="A5" s="9"/>
      <c r="B5" s="10"/>
      <c r="C5" s="11"/>
      <c r="D5" s="12" t="s">
        <v>29</v>
      </c>
      <c r="E5" s="12" t="s">
        <v>30</v>
      </c>
      <c r="F5" s="12" t="s">
        <v>20</v>
      </c>
      <c r="G5" s="12">
        <v>1</v>
      </c>
      <c r="H5" s="12" t="str">
        <f>_xlfn.DISPIMG("ID_FC72EE88F230419F86082B2FCA59A7B4",1)</f>
        <v>=DISPIMG("ID_FC72EE88F230419F86082B2FCA59A7B4",1)</v>
      </c>
      <c r="I5" s="12" t="s">
        <v>31</v>
      </c>
      <c r="J5" s="15" t="s">
        <v>32</v>
      </c>
      <c r="K5" s="17"/>
      <c r="L5" s="18"/>
      <c r="M5" s="18"/>
      <c r="N5" s="18"/>
      <c r="O5" s="18"/>
      <c r="P5" s="18"/>
      <c r="Q5" s="18"/>
      <c r="R5" s="18"/>
      <c r="S5" s="18"/>
    </row>
    <row r="6" s="2" customFormat="1" ht="98" customHeight="1" spans="1:19">
      <c r="A6" s="9"/>
      <c r="B6" s="13" t="s">
        <v>33</v>
      </c>
      <c r="C6" s="11" t="str">
        <f>_xlfn.DISPIMG("ID_2C1A894C6D1B4D5D8C10E911C3383C8F",1)</f>
        <v>=DISPIMG("ID_2C1A894C6D1B4D5D8C10E911C3383C8F",1)</v>
      </c>
      <c r="D6" s="12" t="s">
        <v>18</v>
      </c>
      <c r="E6" s="12" t="s">
        <v>19</v>
      </c>
      <c r="F6" s="12" t="s">
        <v>20</v>
      </c>
      <c r="G6" s="12">
        <v>1</v>
      </c>
      <c r="H6" s="12" t="str">
        <f>_xlfn.DISPIMG("ID_A9D04D73783848A9BC850FBDD2289851",1)</f>
        <v>=DISPIMG("ID_A9D04D73783848A9BC850FBDD2289851",1)</v>
      </c>
      <c r="I6" s="12" t="s">
        <v>21</v>
      </c>
      <c r="J6" s="15" t="s">
        <v>22</v>
      </c>
      <c r="K6" s="17"/>
      <c r="L6" s="20"/>
      <c r="M6" s="20"/>
      <c r="N6" s="20"/>
      <c r="O6" s="20"/>
      <c r="P6" s="20"/>
      <c r="Q6" s="20"/>
      <c r="R6" s="20"/>
      <c r="S6" s="20"/>
    </row>
    <row r="7" s="1" customFormat="1" ht="98" customHeight="1" spans="1:19">
      <c r="A7" s="9"/>
      <c r="B7" s="13"/>
      <c r="C7" s="11"/>
      <c r="D7" s="12" t="s">
        <v>23</v>
      </c>
      <c r="E7" s="12" t="s">
        <v>24</v>
      </c>
      <c r="F7" s="12" t="s">
        <v>20</v>
      </c>
      <c r="G7" s="12">
        <v>1</v>
      </c>
      <c r="H7" s="12" t="str">
        <f>_xlfn.DISPIMG("ID_42452CC981704234B9AE3D1298497803",1)</f>
        <v>=DISPIMG("ID_42452CC981704234B9AE3D1298497803",1)</v>
      </c>
      <c r="I7" s="12" t="s">
        <v>34</v>
      </c>
      <c r="J7" s="15" t="s">
        <v>22</v>
      </c>
      <c r="K7" s="17"/>
      <c r="L7" s="18"/>
      <c r="M7" s="18"/>
      <c r="N7" s="18"/>
      <c r="O7" s="18"/>
      <c r="P7" s="18"/>
      <c r="Q7" s="18"/>
      <c r="R7" s="18"/>
      <c r="S7" s="18"/>
    </row>
    <row r="8" s="3" customFormat="1" ht="98" customHeight="1" spans="1:19">
      <c r="A8" s="9"/>
      <c r="B8" s="13"/>
      <c r="C8" s="11"/>
      <c r="D8" s="9" t="s">
        <v>35</v>
      </c>
      <c r="E8" s="9" t="s">
        <v>36</v>
      </c>
      <c r="F8" s="9" t="s">
        <v>20</v>
      </c>
      <c r="G8" s="9">
        <v>1</v>
      </c>
      <c r="H8" s="9" t="str">
        <f>_xlfn.DISPIMG("ID_48FD4702B0B74BF1A8B12E2421E78ACA",1)</f>
        <v>=DISPIMG("ID_48FD4702B0B74BF1A8B12E2421E78ACA",1)</v>
      </c>
      <c r="I8" s="9" t="s">
        <v>37</v>
      </c>
      <c r="J8" s="19" t="s">
        <v>28</v>
      </c>
      <c r="K8" s="17"/>
      <c r="L8" s="21"/>
      <c r="M8" s="21"/>
      <c r="N8" s="21"/>
      <c r="O8" s="21"/>
      <c r="P8" s="21"/>
      <c r="Q8" s="21"/>
      <c r="R8" s="21"/>
      <c r="S8" s="21"/>
    </row>
    <row r="9" s="1" customFormat="1" ht="98" customHeight="1" spans="1:19">
      <c r="A9" s="9"/>
      <c r="B9" s="13"/>
      <c r="C9" s="11"/>
      <c r="D9" s="9" t="s">
        <v>38</v>
      </c>
      <c r="E9" s="9" t="s">
        <v>24</v>
      </c>
      <c r="F9" s="9" t="s">
        <v>20</v>
      </c>
      <c r="G9" s="9">
        <v>1</v>
      </c>
      <c r="H9" s="9" t="str">
        <f>_xlfn.DISPIMG("ID_42452CC981704234B9AE3D1298497803",1)</f>
        <v>=DISPIMG("ID_42452CC981704234B9AE3D1298497803",1)</v>
      </c>
      <c r="I9" s="9" t="s">
        <v>34</v>
      </c>
      <c r="J9" s="19" t="s">
        <v>28</v>
      </c>
      <c r="K9" s="17"/>
      <c r="L9" s="18"/>
      <c r="M9" s="18"/>
      <c r="N9" s="18"/>
      <c r="O9" s="18"/>
      <c r="P9" s="18"/>
      <c r="Q9" s="18"/>
      <c r="R9" s="18"/>
      <c r="S9" s="18"/>
    </row>
    <row r="10" s="2" customFormat="1" ht="98" customHeight="1" spans="1:19">
      <c r="A10" s="9"/>
      <c r="B10" s="13"/>
      <c r="C10" s="11"/>
      <c r="D10" s="9" t="s">
        <v>39</v>
      </c>
      <c r="E10" s="9" t="s">
        <v>40</v>
      </c>
      <c r="F10" s="9" t="s">
        <v>20</v>
      </c>
      <c r="G10" s="9">
        <v>1</v>
      </c>
      <c r="H10" s="9" t="str">
        <f>_xlfn.DISPIMG("ID_45CA6549AFA245259E8243A0DD78D168",1)</f>
        <v>=DISPIMG("ID_45CA6549AFA245259E8243A0DD78D168",1)</v>
      </c>
      <c r="I10" s="9" t="s">
        <v>41</v>
      </c>
      <c r="J10" s="19" t="s">
        <v>28</v>
      </c>
      <c r="K10" s="17"/>
      <c r="L10" s="20"/>
      <c r="M10" s="20"/>
      <c r="N10" s="20"/>
      <c r="O10" s="20"/>
      <c r="P10" s="20"/>
      <c r="Q10" s="20"/>
      <c r="R10" s="20"/>
      <c r="S10" s="20"/>
    </row>
    <row r="11" s="2" customFormat="1" ht="98" customHeight="1" spans="1:19">
      <c r="A11" s="9"/>
      <c r="B11" s="13"/>
      <c r="C11" s="11"/>
      <c r="D11" s="9" t="s">
        <v>42</v>
      </c>
      <c r="E11" s="9" t="s">
        <v>43</v>
      </c>
      <c r="F11" s="9" t="s">
        <v>20</v>
      </c>
      <c r="G11" s="9">
        <v>1</v>
      </c>
      <c r="H11" s="9" t="str">
        <f>_xlfn.DISPIMG("ID_91C1F4C795994D14944491A18C025063",1)</f>
        <v>=DISPIMG("ID_91C1F4C795994D14944491A18C025063",1)</v>
      </c>
      <c r="I11" s="9" t="s">
        <v>44</v>
      </c>
      <c r="J11" s="19" t="s">
        <v>28</v>
      </c>
      <c r="K11" s="17"/>
      <c r="L11" s="20"/>
      <c r="M11" s="20"/>
      <c r="N11" s="20"/>
      <c r="O11" s="20"/>
      <c r="P11" s="20"/>
      <c r="Q11" s="20"/>
      <c r="R11" s="20"/>
      <c r="S11" s="20"/>
    </row>
    <row r="12" s="2" customFormat="1" ht="98" customHeight="1" spans="1:19">
      <c r="A12" s="9"/>
      <c r="B12" s="13"/>
      <c r="C12" s="11"/>
      <c r="D12" s="9" t="s">
        <v>45</v>
      </c>
      <c r="E12" s="9" t="s">
        <v>46</v>
      </c>
      <c r="F12" s="9" t="s">
        <v>20</v>
      </c>
      <c r="G12" s="9">
        <v>1</v>
      </c>
      <c r="H12" s="9" t="str">
        <f>_xlfn.DISPIMG("ID_56D77C5087714AE5BF1BE6AA6CE04372",1)</f>
        <v>=DISPIMG("ID_56D77C5087714AE5BF1BE6AA6CE04372",1)</v>
      </c>
      <c r="I12" s="9" t="s">
        <v>47</v>
      </c>
      <c r="J12" s="19" t="s">
        <v>28</v>
      </c>
      <c r="K12" s="17"/>
      <c r="L12" s="20"/>
      <c r="M12" s="20"/>
      <c r="N12" s="20"/>
      <c r="O12" s="20"/>
      <c r="P12" s="20"/>
      <c r="Q12" s="20"/>
      <c r="R12" s="20"/>
      <c r="S12" s="20"/>
    </row>
    <row r="13" spans="1:19">
      <c r="A13" s="9"/>
      <c r="B13" s="14" t="s">
        <v>48</v>
      </c>
      <c r="C13" s="14"/>
      <c r="D13" s="12" t="s">
        <v>49</v>
      </c>
      <c r="E13" s="12" t="s">
        <v>50</v>
      </c>
      <c r="F13" s="12" t="s">
        <v>51</v>
      </c>
      <c r="G13" s="12" t="s">
        <v>52</v>
      </c>
      <c r="H13" s="15" t="s">
        <v>53</v>
      </c>
      <c r="I13" s="15" t="s">
        <v>50</v>
      </c>
      <c r="J13" s="15" t="s">
        <v>22</v>
      </c>
      <c r="K13" s="17"/>
      <c r="L13" s="22"/>
      <c r="M13" s="22"/>
      <c r="N13" s="22"/>
      <c r="O13" s="22"/>
      <c r="P13" s="22"/>
      <c r="Q13" s="22"/>
      <c r="R13" s="22"/>
      <c r="S13" s="22"/>
    </row>
    <row r="14" spans="1:19">
      <c r="A14" s="9"/>
      <c r="B14" s="14"/>
      <c r="C14" s="14"/>
      <c r="D14" s="12" t="s">
        <v>54</v>
      </c>
      <c r="E14" s="12"/>
      <c r="F14" s="12"/>
      <c r="G14" s="12" t="s">
        <v>52</v>
      </c>
      <c r="H14" s="15"/>
      <c r="I14" s="15"/>
      <c r="J14" s="15"/>
      <c r="K14" s="17"/>
      <c r="L14" s="22"/>
      <c r="M14" s="22"/>
      <c r="N14" s="22"/>
      <c r="O14" s="22"/>
      <c r="P14" s="22"/>
      <c r="Q14" s="22"/>
      <c r="R14" s="22"/>
      <c r="S14" s="22"/>
    </row>
    <row r="15" spans="1:19">
      <c r="A15" s="9"/>
      <c r="B15" s="14"/>
      <c r="C15" s="14"/>
      <c r="D15" s="12" t="s">
        <v>55</v>
      </c>
      <c r="E15" s="12"/>
      <c r="F15" s="12"/>
      <c r="G15" s="12" t="s">
        <v>52</v>
      </c>
      <c r="H15" s="15"/>
      <c r="I15" s="15"/>
      <c r="J15" s="15"/>
      <c r="K15" s="17"/>
      <c r="L15" s="22"/>
      <c r="M15" s="22"/>
      <c r="N15" s="22"/>
      <c r="O15" s="22"/>
      <c r="P15" s="22"/>
      <c r="Q15" s="22"/>
      <c r="R15" s="22"/>
      <c r="S15" s="22"/>
    </row>
  </sheetData>
  <mergeCells count="12">
    <mergeCell ref="A2:A15"/>
    <mergeCell ref="B2:B5"/>
    <mergeCell ref="B6:B12"/>
    <mergeCell ref="C2:C5"/>
    <mergeCell ref="C6:C12"/>
    <mergeCell ref="E13:E15"/>
    <mergeCell ref="F13:F15"/>
    <mergeCell ref="H13:H15"/>
    <mergeCell ref="I13:I15"/>
    <mergeCell ref="J13:J15"/>
    <mergeCell ref="K1:K15"/>
    <mergeCell ref="B13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林菁</cp:lastModifiedBy>
  <dcterms:created xsi:type="dcterms:W3CDTF">2026-09-23T14:52:00Z</dcterms:created>
  <dcterms:modified xsi:type="dcterms:W3CDTF">2026-10-05T01:55:02Z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402B62747F1D47FFA6C47C15C966861F_13</vt:lpwstr>
  </property>
  <property fmtid="{D5CDD505-2E9C-101B-9397-08002B2CF9AE}" pid="3" name="KSOProductBuildVer">
    <vt:lpwstr>2052-12.8.2.19309</vt:lpwstr>
  </property>
  <property fmtid="{D5CDD505-2E9C-101B-9397-08002B2CF9AE}" pid="4" name="CalculationRule">
    <vt:i4>1</vt:i4>
  </property>
</Properties>
</file>